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calculator" sheetId="1" r:id="rId1"/>
  </sheets>
  <calcPr calcId="125725"/>
</workbook>
</file>

<file path=xl/calcChain.xml><?xml version="1.0" encoding="utf-8"?>
<calcChain xmlns="http://schemas.openxmlformats.org/spreadsheetml/2006/main">
  <c r="N5" i="1"/>
  <c r="N12" s="1"/>
  <c r="N6" s="1"/>
  <c r="N11"/>
  <c r="N10"/>
  <c r="N9"/>
  <c r="N7" l="1"/>
</calcChain>
</file>

<file path=xl/sharedStrings.xml><?xml version="1.0" encoding="utf-8"?>
<sst xmlns="http://schemas.openxmlformats.org/spreadsheetml/2006/main" count="16" uniqueCount="16">
  <si>
    <t>Prediction Of Relapse Risk In Ulcerative Colitis Calculator</t>
  </si>
  <si>
    <t>Age at Diagnosis</t>
  </si>
  <si>
    <t>Fecal Calprotectin</t>
  </si>
  <si>
    <t>Hb</t>
  </si>
  <si>
    <t>ESR</t>
  </si>
  <si>
    <t>Albumin</t>
  </si>
  <si>
    <t>Number of Previous Relapses</t>
  </si>
  <si>
    <t>Number of Bowel Movement</t>
  </si>
  <si>
    <t>Number of Bloody stool</t>
  </si>
  <si>
    <t>Seo Index</t>
  </si>
  <si>
    <t>Risk Score</t>
  </si>
  <si>
    <t>Seo Index Probability</t>
  </si>
  <si>
    <t>Age Probability</t>
  </si>
  <si>
    <t>Previous Relapses Probability</t>
  </si>
  <si>
    <t>Fecal Calprotectin Probability</t>
  </si>
  <si>
    <t>Probability of relapse in one year</t>
  </si>
</sst>
</file>

<file path=xl/styles.xml><?xml version="1.0" encoding="utf-8"?>
<styleSheet xmlns="http://schemas.openxmlformats.org/spreadsheetml/2006/main">
  <numFmts count="2">
    <numFmt numFmtId="164" formatCode="#\ &quot;%&quot;"/>
    <numFmt numFmtId="165" formatCode=";;;"/>
  </numFmts>
  <fonts count="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3"/>
  <sheetViews>
    <sheetView showGridLines="0" tabSelected="1" workbookViewId="0">
      <selection activeCell="N6" sqref="N6:O6"/>
    </sheetView>
  </sheetViews>
  <sheetFormatPr defaultRowHeight="15"/>
  <cols>
    <col min="1" max="16384" width="9.140625" style="1"/>
  </cols>
  <sheetData>
    <row r="3" spans="2:15" ht="21">
      <c r="B3" s="2"/>
      <c r="C3" s="7" t="s">
        <v>0</v>
      </c>
      <c r="D3" s="7"/>
      <c r="E3" s="7"/>
      <c r="F3" s="7"/>
      <c r="G3" s="7"/>
      <c r="H3" s="7"/>
      <c r="I3" s="7"/>
      <c r="J3" s="7"/>
      <c r="K3" s="7"/>
    </row>
    <row r="4" spans="2:15" ht="19.5" customHeight="1"/>
    <row r="5" spans="2:15" ht="19.5" customHeight="1">
      <c r="C5" s="8" t="s">
        <v>1</v>
      </c>
      <c r="D5" s="8"/>
      <c r="E5" s="8"/>
      <c r="F5" s="8"/>
      <c r="G5" s="9"/>
      <c r="H5" s="9"/>
      <c r="J5" s="14" t="s">
        <v>9</v>
      </c>
      <c r="K5" s="14"/>
      <c r="L5" s="14"/>
      <c r="M5" s="14"/>
      <c r="N5" s="12" t="str">
        <f>IF(OR(G5&gt;0,G6&gt;0,G7&gt;0,G8&gt;0,G9&gt;0,G10&gt;0,G11&gt;0,G12&gt;0),(ROUND(((60*G12)+(13*G11)+(0.5*G8)-(4*G7)-(15*G9)+200),2)),"")</f>
        <v/>
      </c>
      <c r="O5" s="12"/>
    </row>
    <row r="6" spans="2:15" ht="19.5" customHeight="1">
      <c r="C6" s="8" t="s">
        <v>2</v>
      </c>
      <c r="D6" s="8"/>
      <c r="E6" s="8"/>
      <c r="F6" s="8"/>
      <c r="G6" s="9"/>
      <c r="H6" s="9"/>
      <c r="J6" s="14" t="s">
        <v>10</v>
      </c>
      <c r="K6" s="14"/>
      <c r="L6" s="14"/>
      <c r="M6" s="14"/>
      <c r="N6" s="11" t="str">
        <f>IF(OR(N12="",N11="",N10="",N9=""),"",IF(AND(N12=1,N11=1,N10=1,N9=1),9,IF(AND(N12=0,N11=0,N10=0,N9=0),0,ROUND(((4*N12)+(2*N11)+(2*N10)+N9),2))))</f>
        <v/>
      </c>
      <c r="O6" s="11"/>
    </row>
    <row r="7" spans="2:15" ht="19.5" customHeight="1">
      <c r="C7" s="8" t="s">
        <v>3</v>
      </c>
      <c r="D7" s="8"/>
      <c r="E7" s="8"/>
      <c r="F7" s="8"/>
      <c r="G7" s="9"/>
      <c r="H7" s="9"/>
      <c r="J7" s="14" t="s">
        <v>15</v>
      </c>
      <c r="K7" s="14"/>
      <c r="L7" s="14"/>
      <c r="M7" s="14"/>
      <c r="N7" s="13">
        <f>IF(N6=0,1,IF(N6=1,4,IF(N6=2,9,IF(N6=3,23,IF(N6=4,45,IF(N6=5,70,IF(N6=6,86,IF(N6=7,95,IF(N6=8,98,IF(N6=9,99,0))))))))))</f>
        <v>0</v>
      </c>
      <c r="O7" s="13"/>
    </row>
    <row r="8" spans="2:15" ht="19.5" customHeight="1">
      <c r="C8" s="8" t="s">
        <v>4</v>
      </c>
      <c r="D8" s="8"/>
      <c r="E8" s="8"/>
      <c r="F8" s="8"/>
      <c r="G8" s="9"/>
      <c r="H8" s="9"/>
    </row>
    <row r="9" spans="2:15" ht="19.5" customHeight="1">
      <c r="C9" s="8" t="s">
        <v>5</v>
      </c>
      <c r="D9" s="8"/>
      <c r="E9" s="8"/>
      <c r="F9" s="8"/>
      <c r="G9" s="9"/>
      <c r="H9" s="9"/>
      <c r="J9" s="5" t="s">
        <v>12</v>
      </c>
      <c r="K9" s="5"/>
      <c r="L9" s="5"/>
      <c r="M9" s="5"/>
      <c r="N9" s="3" t="str">
        <f>IF(G5="","",IF(G5&lt;=42.5,1,0))</f>
        <v/>
      </c>
      <c r="O9" s="3"/>
    </row>
    <row r="10" spans="2:15" ht="19.5" customHeight="1">
      <c r="C10" s="8" t="s">
        <v>6</v>
      </c>
      <c r="D10" s="8"/>
      <c r="E10" s="8"/>
      <c r="F10" s="8"/>
      <c r="G10" s="10"/>
      <c r="H10" s="10"/>
      <c r="J10" s="5" t="s">
        <v>14</v>
      </c>
      <c r="K10" s="5"/>
      <c r="L10" s="5"/>
      <c r="M10" s="5"/>
      <c r="N10" s="3" t="str">
        <f>IF(G6="","",IF(G6&gt;=341,1,0))</f>
        <v/>
      </c>
      <c r="O10" s="4"/>
    </row>
    <row r="11" spans="2:15" ht="19.5" customHeight="1">
      <c r="C11" s="8" t="s">
        <v>7</v>
      </c>
      <c r="D11" s="8"/>
      <c r="E11" s="8"/>
      <c r="F11" s="8"/>
      <c r="G11" s="10"/>
      <c r="H11" s="10"/>
      <c r="J11" s="5" t="s">
        <v>13</v>
      </c>
      <c r="K11" s="5"/>
      <c r="L11" s="5"/>
      <c r="M11" s="5"/>
      <c r="N11" s="3" t="str">
        <f>IF(G10="","",IF(G10&gt;=2,1,0))</f>
        <v/>
      </c>
      <c r="O11" s="4"/>
    </row>
    <row r="12" spans="2:15" ht="19.5" customHeight="1">
      <c r="C12" s="8" t="s">
        <v>8</v>
      </c>
      <c r="D12" s="8"/>
      <c r="E12" s="8"/>
      <c r="F12" s="8"/>
      <c r="G12" s="10"/>
      <c r="H12" s="10"/>
      <c r="J12" s="5" t="s">
        <v>11</v>
      </c>
      <c r="K12" s="5"/>
      <c r="L12" s="5"/>
      <c r="M12" s="5"/>
      <c r="N12" s="3" t="str">
        <f>IF(N5="","",IF(N5&gt;148.3,1,0))</f>
        <v/>
      </c>
      <c r="O12" s="4"/>
    </row>
    <row r="13" spans="2:15">
      <c r="N13" s="6"/>
    </row>
  </sheetData>
  <sheetProtection password="C6AB" sheet="1" objects="1" scenarios="1"/>
  <mergeCells count="23">
    <mergeCell ref="C10:F10"/>
    <mergeCell ref="N6:O6"/>
    <mergeCell ref="N5:O5"/>
    <mergeCell ref="N7:O7"/>
    <mergeCell ref="J5:M5"/>
    <mergeCell ref="J6:M6"/>
    <mergeCell ref="J7:M7"/>
    <mergeCell ref="C3:K3"/>
    <mergeCell ref="C11:F11"/>
    <mergeCell ref="C12:F12"/>
    <mergeCell ref="G5:H5"/>
    <mergeCell ref="G6:H6"/>
    <mergeCell ref="G7:H7"/>
    <mergeCell ref="G8:H8"/>
    <mergeCell ref="G9:H9"/>
    <mergeCell ref="G10:H10"/>
    <mergeCell ref="G11:H11"/>
    <mergeCell ref="G12:H12"/>
    <mergeCell ref="C5:F5"/>
    <mergeCell ref="C6:F6"/>
    <mergeCell ref="C7:F7"/>
    <mergeCell ref="C8:F8"/>
    <mergeCell ref="C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PARANDCO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PARAND</dc:creator>
  <cp:lastModifiedBy>PARAND</cp:lastModifiedBy>
  <dcterms:created xsi:type="dcterms:W3CDTF">2021-11-29T08:36:00Z</dcterms:created>
  <dcterms:modified xsi:type="dcterms:W3CDTF">2021-11-30T17:45:49Z</dcterms:modified>
</cp:coreProperties>
</file>